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C4225E33-F78E-4145-A765-E9B8A8B54886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Ставки" sheetId="2" r:id="rId1"/>
  </sheets>
  <definedNames>
    <definedName name="_xlnm.Print_Area" localSheetId="0">Ставки!$A$1:$G$43</definedName>
  </definedNames>
  <calcPr calcId="191029"/>
</workbook>
</file>

<file path=xl/calcChain.xml><?xml version="1.0" encoding="utf-8"?>
<calcChain xmlns="http://schemas.openxmlformats.org/spreadsheetml/2006/main">
  <c r="G26" i="2" l="1"/>
  <c r="G8" i="2" l="1"/>
  <c r="G25" i="2"/>
  <c r="G11" i="2"/>
  <c r="G18" i="2" l="1"/>
  <c r="G19" i="2"/>
  <c r="G17" i="2"/>
  <c r="G16" i="2"/>
  <c r="G15" i="2"/>
  <c r="G14" i="2"/>
  <c r="G13" i="2"/>
  <c r="G10" i="2"/>
  <c r="G22" i="2" l="1"/>
  <c r="G9" i="2"/>
  <c r="G12" i="2"/>
  <c r="G24" i="2" l="1"/>
  <c r="G23" i="2"/>
  <c r="G21" i="2"/>
  <c r="G20" i="2" s="1"/>
  <c r="G27" i="2" l="1"/>
</calcChain>
</file>

<file path=xl/sharedStrings.xml><?xml version="1.0" encoding="utf-8"?>
<sst xmlns="http://schemas.openxmlformats.org/spreadsheetml/2006/main" count="79" uniqueCount="64">
  <si>
    <t>№ п/п</t>
  </si>
  <si>
    <t>Ед. изм.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</si>
  <si>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</si>
  <si>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</si>
  <si>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</si>
  <si>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</si>
  <si>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</si>
  <si>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1.1</t>
  </si>
  <si>
    <t>операция</t>
  </si>
  <si>
    <t>1.2</t>
  </si>
  <si>
    <t>Мобилизация оборудования до объекта оказания услуг</t>
  </si>
  <si>
    <t>ИТОГО без НДС</t>
  </si>
  <si>
    <t>руб.</t>
  </si>
  <si>
    <t>%</t>
  </si>
  <si>
    <t>ИТОГО с НДС</t>
  </si>
  <si>
    <t>2.1</t>
  </si>
  <si>
    <t>2.2</t>
  </si>
  <si>
    <t>2.3</t>
  </si>
  <si>
    <t>2.4</t>
  </si>
  <si>
    <t>Демобилизация оборудорвания с объекта оказания услуг</t>
  </si>
  <si>
    <t>Услуги по инженерно-технологическому сопровождению сборки, спуска и активации подвески цементируемого хвостовика</t>
  </si>
  <si>
    <t>Инженерное сопровождение монтажа, спуска, активации, отстыковки, процесса цементирования, опрессовки пакера пакер-подвески согласно Техническому заданию, предоставление в аренду установочного инструмента от пакер-подвески хвостовика и его вывоз с объекта производства работ (включает в себя затраты на транспортировку персонала на место проведения работ и обратно)</t>
  </si>
  <si>
    <t>Пакер-подвеска хвостовика гидромеханическая цементируемая не вращаемая в комплекте с подвесной пробкой, продавочной пробкой, полированной воронкой– 178х114 мм</t>
  </si>
  <si>
    <t>шт.</t>
  </si>
  <si>
    <t>Башмак свободновращающийся типоразмер 114 мм</t>
  </si>
  <si>
    <t>Обратный клапан, типоразмер 114 мм</t>
  </si>
  <si>
    <t>Мобилизация / демобилизация</t>
  </si>
  <si>
    <t>Муфта посадочная, типоразмер 114 мм*</t>
  </si>
  <si>
    <t>Муфта активационная со срезным седлом в комплекте с шаром, типоразмер 114 мм*</t>
  </si>
  <si>
    <t>* возможно предоставление одного изделия с совмещенным функционалом муфты активационной со срезным седлом и муфты посадочной</t>
  </si>
  <si>
    <t>Стингер, якорь стингера и переходной патрубок с присоединительной резьбой соответствующей типу резьбы бурильной трубы (при необходимости)**</t>
  </si>
  <si>
    <t>** в случае неудачной попытки стыковки стингера, все последующие стингеры и ЗИП, до удачной стыковки, Подрядчик поставляет за свой счет</t>
  </si>
  <si>
    <t>Ремонтный пакер для ликвидации негерметичности пакера подвески хвостовика , типоразмер 178х114 мм***</t>
  </si>
  <si>
    <t>Инженерное сопровождение монтажа, активации и опрессовки, разъединения и демонтажа стингера, вывоз отработанного стингера и установочного инструмента с объекта производства работ (включает в себя затраты на транспортировку персонала на место проведения работ и обратно)</t>
  </si>
  <si>
    <t>*** предоставляется безвозмездно, в случае негерметичности пакера пакер-подвески. Оборудование должно быть мобилизировано до начала работ по бурению скважины</t>
  </si>
  <si>
    <t>Центратор цельный рессорный со стопорными кольцами, типоразмер 114 мм****</t>
  </si>
  <si>
    <t>**** указано расчетное значение. Количество центраторов определяется Исполнителем на основе произведенных инженерных расчетов в специализированном ПО, для конкретной скважины. Степень центрирования хвостовика: в интервале продуктивного пласта, не менее 70% (в средней точке между центраторами)</t>
  </si>
  <si>
    <t>Мобилизация персонала до объекта оказания услуг*****</t>
  </si>
  <si>
    <t>Демобилизация персонала с объекта оказания услуг*****</t>
  </si>
  <si>
    <t>***** стоимость мобилизации и демобилизации персонала указана справочно. Стоимость мобилизации и демобилизации  персонала входит в стоимость инженерно-технологического сопровождения</t>
  </si>
  <si>
    <t>к Договору №___/____</t>
  </si>
  <si>
    <t>от __.___.____</t>
  </si>
  <si>
    <t>СТАВКИ</t>
  </si>
  <si>
    <t>ИСПОЛНИТЕЛЬ</t>
  </si>
  <si>
    <t>ЗАКАЗЧИК</t>
  </si>
  <si>
    <t>ООО "_______"</t>
  </si>
  <si>
    <t>ООО "БНГРЭ"</t>
  </si>
  <si>
    <t>Должность</t>
  </si>
  <si>
    <t>Генеральный директор</t>
  </si>
  <si>
    <t>_______________ / ФИО</t>
  </si>
  <si>
    <t>мп</t>
  </si>
  <si>
    <t>_______________ / Н.Ф. Ганиев</t>
  </si>
  <si>
    <t>Приложение № 3</t>
  </si>
  <si>
    <t>НДС %</t>
  </si>
  <si>
    <t>2.5</t>
  </si>
  <si>
    <t>2.6</t>
  </si>
  <si>
    <t>2.7</t>
  </si>
  <si>
    <t>2.8</t>
  </si>
  <si>
    <t>3</t>
  </si>
  <si>
    <t>3.1</t>
  </si>
  <si>
    <t>3.2</t>
  </si>
  <si>
    <t>3.3</t>
  </si>
  <si>
    <t>3.4</t>
  </si>
  <si>
    <t>Оборудование и материалы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</si>
</sst>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49" fontId="1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0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tabSelected="1" view="pageBreakPreview" zoomScale="80" zoomScaleSheetLayoutView="80" workbookViewId="0"/>
  </sheetViews>
  <sheetFormatPr defaultRowHeight="15" x14ac:dyDescent="0.25"/>
  <cols>
    <col min="1" max="1" width="7" style="1" bestFit="1" customWidth="1"/>
    <col min="2" max="2" width="36.5703125" style="1" customWidth="1"/>
    <col min="3" max="3" width="14.140625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 x14ac:dyDescent="0.25">
      <c r="G1" s="21" t="s">
        <v>52</v>
      </c>
    </row>
    <row r="2" spans="1:7" ht="15.75" x14ac:dyDescent="0.25">
      <c r="G2" s="21" t="s">
        <v>40</v>
      </c>
    </row>
    <row r="3" spans="1:7" ht="15.75" x14ac:dyDescent="0.25">
      <c r="G3" s="22" t="s">
        <v>41</v>
      </c>
    </row>
    <row r="4" spans="1:7" ht="15.75" x14ac:dyDescent="0.25">
      <c r="A4" s="36"/>
      <c r="B4" s="36"/>
      <c r="C4" s="36"/>
      <c r="D4" s="36"/>
      <c r="E4" s="36"/>
      <c r="F4" s="36"/>
    </row>
    <row r="5" spans="1:7" ht="18.75" x14ac:dyDescent="0.25">
      <c r="A5" s="46" t="s">
        <v>42</v>
      </c>
      <c r="B5" s="46"/>
      <c r="C5" s="46"/>
      <c r="D5" s="46"/>
      <c r="E5" s="46"/>
      <c r="F5" s="46"/>
      <c r="G5" s="46"/>
    </row>
    <row r="6" spans="1:7" ht="15.75" customHeight="1" x14ac:dyDescent="0.25">
      <c r="A6" s="2"/>
      <c r="B6" s="2"/>
      <c r="C6" s="2"/>
      <c r="D6" s="2"/>
      <c r="E6" s="2"/>
      <c r="F6" s="2"/>
      <c r="G6" s="4"/>
    </row>
    <row r="7" spans="1:7" ht="32.25" customHeight="1" x14ac:dyDescent="0.25">
      <c r="A7" s="10" t="s">
        <v>0</v>
      </c>
      <c r="B7" s="38" t="s">
        <v>2</v>
      </c>
      <c r="C7" s="38"/>
      <c r="D7" s="10" t="s">
        <v>1</v>
      </c>
      <c r="E7" s="10" t="s">
        <v>3</v>
      </c>
      <c r="F7" s="8" t="s">
        <v>4</v>
      </c>
      <c r="G7" s="8" t="s">
        <v>5</v>
      </c>
    </row>
    <row r="8" spans="1:7" ht="45" customHeight="1" x14ac:dyDescent="0.25">
      <c r="A8" s="5">
        <v>1</v>
      </c>
      <c r="B8" s="39" t="s">
        <v>20</v>
      </c>
      <c r="C8" s="40"/>
      <c r="D8" s="11" t="s">
        <v>6</v>
      </c>
      <c r="E8" s="5"/>
      <c r="F8" s="7"/>
      <c r="G8" s="13">
        <f>SUM(G9:G10)</f>
        <v>0</v>
      </c>
    </row>
    <row r="9" spans="1:7" ht="105" customHeight="1" x14ac:dyDescent="0.25">
      <c r="A9" s="18" t="s">
        <v>7</v>
      </c>
      <c r="B9" s="41" t="s">
        <v>21</v>
      </c>
      <c r="C9" s="42"/>
      <c r="D9" s="19" t="s">
        <v>8</v>
      </c>
      <c r="E9" s="12"/>
      <c r="F9" s="17">
        <v>0</v>
      </c>
      <c r="G9" s="14">
        <f t="shared" ref="G9:G19" si="0">E9*F9</f>
        <v>0</v>
      </c>
    </row>
    <row r="10" spans="1:7" ht="79.5" customHeight="1" x14ac:dyDescent="0.25">
      <c r="A10" s="18" t="s">
        <v>9</v>
      </c>
      <c r="B10" s="41" t="s">
        <v>33</v>
      </c>
      <c r="C10" s="42"/>
      <c r="D10" s="19" t="s">
        <v>8</v>
      </c>
      <c r="E10" s="12"/>
      <c r="F10" s="17">
        <v>0</v>
      </c>
      <c r="G10" s="14">
        <f t="shared" si="0"/>
        <v>0</v>
      </c>
    </row>
    <row r="11" spans="1:7" ht="33" customHeight="1" x14ac:dyDescent="0.25">
      <c r="A11" s="5">
        <v>2</v>
      </c>
      <c r="B11" s="39" t="s">
        <v>63</v>
      </c>
      <c r="C11" s="40"/>
      <c r="D11" s="35" t="s">
        <v>23</v>
      </c>
      <c r="E11" s="5"/>
      <c r="F11" s="7"/>
      <c r="G11" s="13">
        <f>SUM(G12:G19)</f>
        <v>0</v>
      </c>
    </row>
    <row r="12" spans="1:7" ht="49.5" customHeight="1" x14ac:dyDescent="0.25">
      <c r="A12" s="18" t="s">
        <v>15</v>
      </c>
      <c r="B12" s="41" t="s">
        <v>22</v>
      </c>
      <c r="C12" s="42"/>
      <c r="D12" s="20" t="s">
        <v>23</v>
      </c>
      <c r="E12" s="12"/>
      <c r="F12" s="17">
        <v>0</v>
      </c>
      <c r="G12" s="14">
        <f t="shared" si="0"/>
        <v>0</v>
      </c>
    </row>
    <row r="13" spans="1:7" ht="45.75" customHeight="1" x14ac:dyDescent="0.25">
      <c r="A13" s="18" t="s">
        <v>16</v>
      </c>
      <c r="B13" s="41" t="s">
        <v>24</v>
      </c>
      <c r="C13" s="42"/>
      <c r="D13" s="20" t="s">
        <v>23</v>
      </c>
      <c r="E13" s="12"/>
      <c r="F13" s="17">
        <v>0</v>
      </c>
      <c r="G13" s="14">
        <f t="shared" si="0"/>
        <v>0</v>
      </c>
    </row>
    <row r="14" spans="1:7" ht="45.75" customHeight="1" x14ac:dyDescent="0.25">
      <c r="A14" s="18" t="s">
        <v>17</v>
      </c>
      <c r="B14" s="41" t="s">
        <v>27</v>
      </c>
      <c r="C14" s="42"/>
      <c r="D14" s="20" t="s">
        <v>23</v>
      </c>
      <c r="E14" s="12"/>
      <c r="F14" s="17">
        <v>0</v>
      </c>
      <c r="G14" s="14">
        <f t="shared" si="0"/>
        <v>0</v>
      </c>
    </row>
    <row r="15" spans="1:7" ht="45.75" customHeight="1" x14ac:dyDescent="0.25">
      <c r="A15" s="18" t="s">
        <v>18</v>
      </c>
      <c r="B15" s="41" t="s">
        <v>28</v>
      </c>
      <c r="C15" s="42"/>
      <c r="D15" s="20" t="s">
        <v>23</v>
      </c>
      <c r="E15" s="12"/>
      <c r="F15" s="17">
        <v>0</v>
      </c>
      <c r="G15" s="14">
        <f t="shared" si="0"/>
        <v>0</v>
      </c>
    </row>
    <row r="16" spans="1:7" ht="45.75" customHeight="1" x14ac:dyDescent="0.25">
      <c r="A16" s="18" t="s">
        <v>54</v>
      </c>
      <c r="B16" s="41" t="s">
        <v>25</v>
      </c>
      <c r="C16" s="42"/>
      <c r="D16" s="20" t="s">
        <v>23</v>
      </c>
      <c r="E16" s="12"/>
      <c r="F16" s="17">
        <v>0</v>
      </c>
      <c r="G16" s="14">
        <f t="shared" si="0"/>
        <v>0</v>
      </c>
    </row>
    <row r="17" spans="1:7" ht="45.75" customHeight="1" x14ac:dyDescent="0.25">
      <c r="A17" s="18" t="s">
        <v>55</v>
      </c>
      <c r="B17" s="41" t="s">
        <v>30</v>
      </c>
      <c r="C17" s="42"/>
      <c r="D17" s="20" t="s">
        <v>23</v>
      </c>
      <c r="E17" s="12"/>
      <c r="F17" s="17">
        <v>0</v>
      </c>
      <c r="G17" s="14">
        <f t="shared" si="0"/>
        <v>0</v>
      </c>
    </row>
    <row r="18" spans="1:7" ht="54" customHeight="1" x14ac:dyDescent="0.25">
      <c r="A18" s="18" t="s">
        <v>56</v>
      </c>
      <c r="B18" s="41" t="s">
        <v>32</v>
      </c>
      <c r="C18" s="42"/>
      <c r="D18" s="20" t="s">
        <v>23</v>
      </c>
      <c r="E18" s="12"/>
      <c r="F18" s="17">
        <v>0</v>
      </c>
      <c r="G18" s="14">
        <f t="shared" si="0"/>
        <v>0</v>
      </c>
    </row>
    <row r="19" spans="1:7" ht="45.75" customHeight="1" x14ac:dyDescent="0.25">
      <c r="A19" s="18" t="s">
        <v>57</v>
      </c>
      <c r="B19" s="41" t="s">
        <v>35</v>
      </c>
      <c r="C19" s="42"/>
      <c r="D19" s="20" t="s">
        <v>23</v>
      </c>
      <c r="E19" s="12"/>
      <c r="F19" s="17">
        <v>0</v>
      </c>
      <c r="G19" s="14">
        <f t="shared" si="0"/>
        <v>0</v>
      </c>
    </row>
    <row r="20" spans="1:7" ht="30" customHeight="1" x14ac:dyDescent="0.25">
      <c r="A20" s="16" t="s">
        <v>58</v>
      </c>
      <c r="B20" s="48" t="s">
        <v>26</v>
      </c>
      <c r="C20" s="48"/>
      <c r="D20" s="7"/>
      <c r="E20" s="9"/>
      <c r="F20" s="7"/>
      <c r="G20" s="13">
        <f>SUM(G21:G22)</f>
        <v>0</v>
      </c>
    </row>
    <row r="21" spans="1:7" x14ac:dyDescent="0.25">
      <c r="A21" s="18" t="s">
        <v>59</v>
      </c>
      <c r="B21" s="47" t="s">
        <v>10</v>
      </c>
      <c r="C21" s="47"/>
      <c r="D21" s="19" t="s">
        <v>8</v>
      </c>
      <c r="E21" s="12">
        <v>1</v>
      </c>
      <c r="F21" s="17">
        <v>0</v>
      </c>
      <c r="G21" s="15">
        <f>E21*F21</f>
        <v>0</v>
      </c>
    </row>
    <row r="22" spans="1:7" x14ac:dyDescent="0.25">
      <c r="A22" s="18" t="s">
        <v>60</v>
      </c>
      <c r="B22" s="49" t="s">
        <v>19</v>
      </c>
      <c r="C22" s="50"/>
      <c r="D22" s="19" t="s">
        <v>8</v>
      </c>
      <c r="E22" s="12">
        <v>1</v>
      </c>
      <c r="F22" s="17">
        <v>0</v>
      </c>
      <c r="G22" s="15">
        <f>E22*F22</f>
        <v>0</v>
      </c>
    </row>
    <row r="23" spans="1:7" x14ac:dyDescent="0.25">
      <c r="A23" s="18" t="s">
        <v>61</v>
      </c>
      <c r="B23" s="47" t="s">
        <v>37</v>
      </c>
      <c r="C23" s="47"/>
      <c r="D23" s="19" t="s">
        <v>8</v>
      </c>
      <c r="E23" s="12">
        <v>1</v>
      </c>
      <c r="F23" s="17">
        <v>0</v>
      </c>
      <c r="G23" s="15">
        <f t="shared" ref="G23:G24" si="1">E23*F23</f>
        <v>0</v>
      </c>
    </row>
    <row r="24" spans="1:7" x14ac:dyDescent="0.25">
      <c r="A24" s="18" t="s">
        <v>62</v>
      </c>
      <c r="B24" s="47" t="s">
        <v>38</v>
      </c>
      <c r="C24" s="47"/>
      <c r="D24" s="19" t="s">
        <v>8</v>
      </c>
      <c r="E24" s="12">
        <v>1</v>
      </c>
      <c r="F24" s="17">
        <v>0</v>
      </c>
      <c r="G24" s="15">
        <f t="shared" si="1"/>
        <v>0</v>
      </c>
    </row>
    <row r="25" spans="1:7" x14ac:dyDescent="0.25">
      <c r="A25" s="43" t="s">
        <v>11</v>
      </c>
      <c r="B25" s="44"/>
      <c r="C25" s="45"/>
      <c r="D25" s="6" t="s">
        <v>12</v>
      </c>
      <c r="E25" s="9"/>
      <c r="F25" s="7"/>
      <c r="G25" s="13">
        <f>G8+G11+G20</f>
        <v>0</v>
      </c>
    </row>
    <row r="26" spans="1:7" x14ac:dyDescent="0.25">
      <c r="A26" s="43" t="s">
        <v>53</v>
      </c>
      <c r="B26" s="44"/>
      <c r="C26" s="45"/>
      <c r="D26" s="7" t="s">
        <v>13</v>
      </c>
      <c r="E26" s="9">
        <v>22</v>
      </c>
      <c r="F26" s="7"/>
      <c r="G26" s="13">
        <f>G25*(E26/100)</f>
        <v>0</v>
      </c>
    </row>
    <row r="27" spans="1:7" ht="14.25" customHeight="1" x14ac:dyDescent="0.25">
      <c r="A27" s="43" t="s">
        <v>14</v>
      </c>
      <c r="B27" s="44"/>
      <c r="C27" s="45"/>
      <c r="D27" s="6" t="s">
        <v>12</v>
      </c>
      <c r="E27" s="9"/>
      <c r="F27" s="7"/>
      <c r="G27" s="13">
        <f>G25+G26</f>
        <v>0</v>
      </c>
    </row>
    <row r="28" spans="1:7" ht="25.5" customHeight="1" x14ac:dyDescent="0.25">
      <c r="A28" s="37" t="s">
        <v>29</v>
      </c>
      <c r="B28" s="37"/>
      <c r="C28" s="37"/>
      <c r="D28" s="37"/>
      <c r="E28" s="37"/>
      <c r="F28" s="37"/>
      <c r="G28" s="37"/>
    </row>
    <row r="29" spans="1:7" ht="25.5" customHeight="1" x14ac:dyDescent="0.25">
      <c r="A29" s="37" t="s">
        <v>31</v>
      </c>
      <c r="B29" s="37"/>
      <c r="C29" s="37"/>
      <c r="D29" s="37"/>
      <c r="E29" s="37"/>
      <c r="F29" s="37"/>
      <c r="G29" s="37"/>
    </row>
    <row r="30" spans="1:7" ht="25.5" customHeight="1" x14ac:dyDescent="0.25">
      <c r="A30" s="37" t="s">
        <v>34</v>
      </c>
      <c r="B30" s="37"/>
      <c r="C30" s="37"/>
      <c r="D30" s="37"/>
      <c r="E30" s="37"/>
      <c r="F30" s="37"/>
      <c r="G30" s="37"/>
    </row>
    <row r="31" spans="1:7" ht="42" customHeight="1" x14ac:dyDescent="0.25">
      <c r="A31" s="37" t="s">
        <v>36</v>
      </c>
      <c r="B31" s="37"/>
      <c r="C31" s="37"/>
      <c r="D31" s="37"/>
      <c r="E31" s="37"/>
      <c r="F31" s="37"/>
      <c r="G31" s="37"/>
    </row>
    <row r="32" spans="1:7" ht="32.25" customHeight="1" x14ac:dyDescent="0.25">
      <c r="A32" s="37" t="s">
        <v>39</v>
      </c>
      <c r="B32" s="37"/>
      <c r="C32" s="37"/>
      <c r="D32" s="37"/>
      <c r="E32" s="37"/>
      <c r="F32" s="37"/>
      <c r="G32" s="37"/>
    </row>
    <row r="33" spans="1:9" ht="14.25" customHeight="1" x14ac:dyDescent="0.25"/>
    <row r="34" spans="1:9" x14ac:dyDescent="0.25">
      <c r="A34" s="3"/>
      <c r="B34" s="3"/>
      <c r="C34" s="3"/>
      <c r="D34" s="3"/>
      <c r="E34" s="3"/>
      <c r="F34" s="3"/>
      <c r="G34" s="3"/>
    </row>
    <row r="35" spans="1:9" ht="15.75" x14ac:dyDescent="0.25">
      <c r="A35" s="23"/>
      <c r="B35" s="24" t="s">
        <v>43</v>
      </c>
      <c r="C35" s="25"/>
      <c r="D35" s="26" t="s">
        <v>44</v>
      </c>
      <c r="E35" s="27"/>
      <c r="F35" s="27"/>
      <c r="G35" s="28"/>
      <c r="H35" s="28"/>
      <c r="I35" s="29"/>
    </row>
    <row r="36" spans="1:9" ht="15.75" x14ac:dyDescent="0.25">
      <c r="A36" s="23"/>
      <c r="B36" s="30" t="s">
        <v>45</v>
      </c>
      <c r="C36" s="31"/>
      <c r="D36" s="32" t="s">
        <v>46</v>
      </c>
      <c r="E36" s="27"/>
      <c r="F36" s="27"/>
      <c r="G36" s="29"/>
      <c r="H36" s="29"/>
      <c r="I36" s="29"/>
    </row>
    <row r="37" spans="1:9" ht="15.75" x14ac:dyDescent="0.25">
      <c r="A37" s="23"/>
      <c r="B37" s="30" t="s">
        <v>47</v>
      </c>
      <c r="C37" s="25"/>
      <c r="D37" s="32" t="s">
        <v>48</v>
      </c>
      <c r="E37" s="27"/>
      <c r="F37" s="27"/>
    </row>
    <row r="38" spans="1:9" ht="15.75" x14ac:dyDescent="0.25">
      <c r="A38" s="23"/>
      <c r="B38" s="30"/>
      <c r="C38" s="25"/>
      <c r="D38" s="32"/>
      <c r="E38" s="27"/>
      <c r="F38" s="27"/>
    </row>
    <row r="39" spans="1:9" ht="15.75" x14ac:dyDescent="0.25">
      <c r="A39" s="23"/>
      <c r="B39" s="33"/>
      <c r="D39" s="34"/>
      <c r="E39" s="27"/>
      <c r="F39" s="27"/>
    </row>
    <row r="40" spans="1:9" ht="15.75" x14ac:dyDescent="0.25">
      <c r="A40" s="23"/>
      <c r="B40" s="33" t="s">
        <v>49</v>
      </c>
      <c r="D40" s="34" t="s">
        <v>51</v>
      </c>
      <c r="E40" s="27"/>
      <c r="F40" s="27"/>
    </row>
    <row r="41" spans="1:9" x14ac:dyDescent="0.25">
      <c r="A41" s="23"/>
      <c r="B41" s="1" t="s">
        <v>50</v>
      </c>
      <c r="D41" s="1" t="s">
        <v>50</v>
      </c>
      <c r="E41" s="27"/>
      <c r="F41" s="27"/>
    </row>
    <row r="42" spans="1:9" x14ac:dyDescent="0.25">
      <c r="A42" s="3"/>
      <c r="B42" s="3"/>
      <c r="C42" s="3"/>
      <c r="D42" s="3"/>
      <c r="E42" s="3"/>
      <c r="F42" s="3"/>
      <c r="G42" s="3"/>
    </row>
  </sheetData>
  <mergeCells count="28">
    <mergeCell ref="B11:C11"/>
    <mergeCell ref="A32:G32"/>
    <mergeCell ref="B17:C17"/>
    <mergeCell ref="B18:C18"/>
    <mergeCell ref="B19:C19"/>
    <mergeCell ref="A28:G28"/>
    <mergeCell ref="A29:G29"/>
    <mergeCell ref="A27:C27"/>
    <mergeCell ref="B24:C24"/>
    <mergeCell ref="B20:C20"/>
    <mergeCell ref="B21:C21"/>
    <mergeCell ref="B23:C23"/>
    <mergeCell ref="B22:C22"/>
    <mergeCell ref="A4:F4"/>
    <mergeCell ref="A31:G31"/>
    <mergeCell ref="B7:C7"/>
    <mergeCell ref="B8:C8"/>
    <mergeCell ref="B9:C9"/>
    <mergeCell ref="B12:C12"/>
    <mergeCell ref="A25:C25"/>
    <mergeCell ref="A26:C26"/>
    <mergeCell ref="B10:C10"/>
    <mergeCell ref="B13:C13"/>
    <mergeCell ref="B14:C14"/>
    <mergeCell ref="B15:C15"/>
    <mergeCell ref="B16:C16"/>
    <mergeCell ref="A30:G30"/>
    <mergeCell ref="A5:G5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180" verticalDpi="180" r:id="rId1"/>
  <ignoredErrors>
    <ignoredError sqref="G20 G11" formula="1"/>
    <ignoredError sqref="A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Ставки</vt:lpstr>
      <vt:lpstr>Ставки!Область_печати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2025-12-09T09:04:08Z</dcterms:modified>
</cp:coreProperties>
</file>